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940" activeTab="0"/>
  </bookViews>
  <sheets>
    <sheet name="收支总表01" sheetId="1" r:id="rId1"/>
    <sheet name="财政拨款预算表02" sheetId="2" r:id="rId2"/>
  </sheets>
  <definedNames>
    <definedName name="_xlnm.Print_Area" localSheetId="1">'财政拨款预算表02'!$A$1:$F$13</definedName>
    <definedName name="_xlnm.Print_Area" localSheetId="0">'收支总表01'!$A$1:$D$20</definedName>
    <definedName name="_xlnm.Print_Titles" localSheetId="1">'财政拨款预算表02'!$1:$5</definedName>
  </definedNames>
  <calcPr fullCalcOnLoad="1"/>
</workbook>
</file>

<file path=xl/sharedStrings.xml><?xml version="1.0" encoding="utf-8"?>
<sst xmlns="http://schemas.openxmlformats.org/spreadsheetml/2006/main" count="59" uniqueCount="44">
  <si>
    <t/>
  </si>
  <si>
    <t>一、财政拨款</t>
  </si>
  <si>
    <t>基本支出</t>
  </si>
  <si>
    <t>备  注</t>
  </si>
  <si>
    <t>上年结转</t>
  </si>
  <si>
    <t>本年支出合计</t>
  </si>
  <si>
    <t>支  出  总  计</t>
  </si>
  <si>
    <t>本年收入合计</t>
  </si>
  <si>
    <t>合计</t>
  </si>
  <si>
    <t>208</t>
  </si>
  <si>
    <t xml:space="preserve">  21005</t>
  </si>
  <si>
    <t>收                    入</t>
  </si>
  <si>
    <t>科目名称</t>
  </si>
  <si>
    <t>项            目</t>
  </si>
  <si>
    <t>210</t>
  </si>
  <si>
    <t xml:space="preserve">  医疗保障</t>
  </si>
  <si>
    <t>部门名称：杭州市科学技术局</t>
  </si>
  <si>
    <t>预算数</t>
  </si>
  <si>
    <t>科学技术</t>
  </si>
  <si>
    <t>单位：万元</t>
  </si>
  <si>
    <t>2011年市级部门财政拨款预算表</t>
  </si>
  <si>
    <t>社会保障和就业</t>
  </si>
  <si>
    <t xml:space="preserve">  行政事业单位离退休</t>
  </si>
  <si>
    <t>项目支出</t>
  </si>
  <si>
    <t xml:space="preserve">  20601</t>
  </si>
  <si>
    <t>**</t>
  </si>
  <si>
    <t xml:space="preserve">  20605</t>
  </si>
  <si>
    <t>合  计</t>
  </si>
  <si>
    <t>结转下年</t>
  </si>
  <si>
    <t>医疗卫生</t>
  </si>
  <si>
    <t>2011年市级部门收支预算总表</t>
  </si>
  <si>
    <t>206</t>
  </si>
  <si>
    <t>用事业基金弥补收支差额</t>
  </si>
  <si>
    <t xml:space="preserve">  科技条件与服务</t>
  </si>
  <si>
    <t>表01</t>
  </si>
  <si>
    <t xml:space="preserve">  20805</t>
  </si>
  <si>
    <t>四、其他收入</t>
  </si>
  <si>
    <t xml:space="preserve">  科学技术管理事务</t>
  </si>
  <si>
    <t>三、政府性基金收入</t>
  </si>
  <si>
    <t>二、专户资金</t>
  </si>
  <si>
    <t>科目编码</t>
  </si>
  <si>
    <t>表02</t>
  </si>
  <si>
    <t>收  入  总  计</t>
  </si>
  <si>
    <t>支                    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</si>
</sst>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</numFmts>
  <fonts count="4"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48.5" style="0" customWidth="1"/>
    <col min="2" max="2" width="26.83203125" style="0" customWidth="1"/>
    <col min="3" max="3" width="48.5" style="0" customWidth="1"/>
    <col min="4" max="4" width="26.83203125" style="0" customWidth="1"/>
    <col min="5" max="7" width="9.16015625" style="0" customWidth="1"/>
    <col min="8" max="8" width="12.66015625" style="0" customWidth="1"/>
    <col min="9" max="10" width="9.16015625" style="0" customWidth="1"/>
    <col min="11" max="22" width="0" style="0" hidden="1" customWidth="1"/>
  </cols>
  <sheetData>
    <row r="1" ht="23.25" customHeight="1">
      <c r="D1" s="4" t="s">
        <v>34</v>
      </c>
    </row>
    <row r="2" spans="1:4" ht="25.5" customHeight="1">
      <c r="A2" s="5" t="s">
        <v>30</v>
      </c>
      <c r="B2" s="6"/>
      <c r="C2" s="6"/>
      <c r="D2" s="6"/>
    </row>
    <row r="3" spans="1:4" ht="23.25" customHeight="1">
      <c r="A3" s="17" t="s">
        <v>16</v>
      </c>
      <c r="B3" s="1"/>
      <c r="C3" s="1"/>
      <c r="D3" s="4" t="s">
        <v>19</v>
      </c>
    </row>
    <row r="4" spans="1:4" ht="23.25" customHeight="1">
      <c r="A4" s="11" t="s">
        <v>11</v>
      </c>
      <c r="B4" s="7"/>
      <c r="C4" s="7" t="s">
        <v>43</v>
      </c>
      <c r="D4" s="7"/>
    </row>
    <row r="5" spans="1:4" ht="23.25" customHeight="1">
      <c r="A5" s="10" t="s">
        <v>13</v>
      </c>
      <c r="B5" s="3" t="s">
        <v>17</v>
      </c>
      <c r="C5" s="3" t="s">
        <v>13</v>
      </c>
      <c r="D5" s="3" t="s">
        <v>17</v>
      </c>
    </row>
    <row r="6" spans="1:22" ht="23.25" customHeight="1">
      <c r="A6" s="9" t="s">
        <v>1</v>
      </c>
      <c r="B6" s="9">
        <f>SUM(K6:K13)</f>
        <v>4747.34</v>
      </c>
      <c r="C6" s="2" t="str">
        <f>IF(T6="","","一、"&amp;T6)</f>
        <v>一、科学技术</v>
      </c>
      <c r="D6" s="22">
        <f>U6</f>
        <v>4096.2</v>
      </c>
      <c r="K6" s="15">
        <v>0</v>
      </c>
      <c r="L6" s="14">
        <v>0</v>
      </c>
      <c r="M6" s="14">
        <v>0</v>
      </c>
      <c r="N6" s="14">
        <v>0</v>
      </c>
      <c r="O6" s="15">
        <v>0</v>
      </c>
      <c r="P6" s="14">
        <v>0</v>
      </c>
      <c r="Q6" s="15">
        <v>0</v>
      </c>
      <c r="R6" s="14">
        <v>0</v>
      </c>
      <c r="S6" s="8"/>
      <c r="T6" s="16" t="s">
        <v>18</v>
      </c>
      <c r="U6" s="14">
        <v>4096.2</v>
      </c>
      <c r="V6" s="15">
        <v>0</v>
      </c>
    </row>
    <row r="7" spans="1:22" ht="23.25" customHeight="1">
      <c r="A7" s="2" t="s">
        <v>39</v>
      </c>
      <c r="B7" s="9">
        <f>SUM(L6:L13)</f>
        <v>0</v>
      </c>
      <c r="C7" s="2" t="str">
        <f>IF(T7="","","二、"&amp;T7)</f>
        <v>二、社会保障和就业</v>
      </c>
      <c r="D7" s="2">
        <f aca="true" t="shared" si="0" ref="D7:D13">U7</f>
        <v>533.31</v>
      </c>
      <c r="K7" s="15">
        <v>0</v>
      </c>
      <c r="L7" s="14">
        <v>0</v>
      </c>
      <c r="M7" s="14">
        <v>0</v>
      </c>
      <c r="N7" s="14">
        <v>0</v>
      </c>
      <c r="O7" s="15">
        <v>0</v>
      </c>
      <c r="P7" s="14">
        <v>0</v>
      </c>
      <c r="Q7" s="15">
        <v>0</v>
      </c>
      <c r="R7" s="14">
        <v>0</v>
      </c>
      <c r="S7" s="8"/>
      <c r="T7" s="16" t="s">
        <v>21</v>
      </c>
      <c r="U7" s="14">
        <v>533.31</v>
      </c>
      <c r="V7" s="15">
        <v>0</v>
      </c>
    </row>
    <row r="8" spans="1:22" ht="23.25" customHeight="1">
      <c r="A8" s="2" t="s">
        <v>38</v>
      </c>
      <c r="B8" s="9">
        <f>SUM(M6:M13)</f>
        <v>0</v>
      </c>
      <c r="C8" s="2" t="str">
        <f>IF(T8="","","三、"&amp;T8)</f>
        <v>三、医疗卫生</v>
      </c>
      <c r="D8" s="2">
        <f t="shared" si="0"/>
        <v>117.83</v>
      </c>
      <c r="K8" s="15">
        <v>4747.34</v>
      </c>
      <c r="L8" s="14">
        <v>0</v>
      </c>
      <c r="M8" s="14">
        <v>0</v>
      </c>
      <c r="N8" s="14">
        <v>0</v>
      </c>
      <c r="O8" s="15">
        <v>4747.34</v>
      </c>
      <c r="P8" s="14">
        <v>0</v>
      </c>
      <c r="Q8" s="15">
        <v>0</v>
      </c>
      <c r="R8" s="14">
        <v>4747.34</v>
      </c>
      <c r="S8" s="8"/>
      <c r="T8" s="16" t="s">
        <v>29</v>
      </c>
      <c r="U8" s="14">
        <v>117.83</v>
      </c>
      <c r="V8" s="15">
        <v>4747.34</v>
      </c>
    </row>
    <row r="9" spans="1:22" ht="23.25" customHeight="1">
      <c r="A9" t="s">
        <v>36</v>
      </c>
      <c r="B9" s="2">
        <f>SUM(N6:N13)</f>
        <v>0</v>
      </c>
      <c r="C9" s="2">
        <f>IF(T9="","","四、"&amp;T9)</f>
      </c>
      <c r="D9" s="2">
        <f t="shared" si="0"/>
        <v>0</v>
      </c>
      <c r="K9" s="8"/>
      <c r="L9" s="8"/>
      <c r="M9" s="8"/>
      <c r="N9" s="8"/>
      <c r="P9" s="8"/>
      <c r="Q9" s="8"/>
      <c r="R9" s="8"/>
      <c r="T9" s="8"/>
      <c r="V9" s="8"/>
    </row>
    <row r="10" spans="1:22" ht="23.25" customHeight="1">
      <c r="A10" s="9"/>
      <c r="B10" s="9"/>
      <c r="C10" s="9">
        <f>IF(T10="","","五、"&amp;T10)</f>
      </c>
      <c r="D10" s="9">
        <f t="shared" si="0"/>
        <v>0</v>
      </c>
      <c r="E10" s="8"/>
      <c r="F10" s="8"/>
      <c r="G10" s="8"/>
      <c r="H10" s="8"/>
      <c r="I10" s="8"/>
      <c r="J10" s="8"/>
      <c r="K10" s="8"/>
      <c r="L10" s="8"/>
      <c r="M10" s="8"/>
      <c r="R10" s="8"/>
      <c r="U10" s="8"/>
      <c r="V10" s="8"/>
    </row>
    <row r="11" spans="1:22" ht="23.25" customHeight="1">
      <c r="A11" s="2"/>
      <c r="B11" s="2"/>
      <c r="C11" s="2">
        <f>IF(T11="","","六、"&amp;T11)</f>
      </c>
      <c r="D11" s="2">
        <f t="shared" si="0"/>
        <v>0</v>
      </c>
      <c r="L11" s="8"/>
      <c r="M11" s="8"/>
      <c r="U11" s="8"/>
      <c r="V11" s="8"/>
    </row>
    <row r="12" spans="1:22" ht="23.25" customHeight="1">
      <c r="A12" s="2"/>
      <c r="B12" s="2"/>
      <c r="C12" s="2">
        <f>IF(T12="","","七、"&amp;T12)</f>
      </c>
      <c r="D12" s="2">
        <f t="shared" si="0"/>
        <v>0</v>
      </c>
      <c r="U12" s="8"/>
      <c r="V12" s="8"/>
    </row>
    <row r="13" spans="1:4" ht="23.25" customHeight="1">
      <c r="A13" s="2"/>
      <c r="B13" s="2"/>
      <c r="C13" s="2">
        <f>IF(T13="","","八、"&amp;T13)</f>
      </c>
      <c r="D13" s="2">
        <f t="shared" si="0"/>
        <v>0</v>
      </c>
    </row>
    <row r="14" spans="1:4" ht="23.25" customHeight="1">
      <c r="A14" s="2" t="s">
        <v>7</v>
      </c>
      <c r="B14" s="2">
        <f>SUM(O6:O13)</f>
        <v>4747.34</v>
      </c>
      <c r="C14" s="2" t="s">
        <v>5</v>
      </c>
      <c r="D14" s="2">
        <f>SUM(U6:U13)</f>
        <v>4747.34</v>
      </c>
    </row>
    <row r="15" spans="1:7" ht="23.25" customHeight="1">
      <c r="A15" s="2" t="s">
        <v>32</v>
      </c>
      <c r="B15" s="2">
        <f>SUM(P6:P13)</f>
        <v>0</v>
      </c>
      <c r="C15" s="2" t="s">
        <v>28</v>
      </c>
      <c r="D15" s="2">
        <f>SUM(R6:R13)-SUM(R6:R13)</f>
        <v>0</v>
      </c>
      <c r="G15" s="8"/>
    </row>
    <row r="16" spans="1:4" ht="23.25" customHeight="1">
      <c r="A16" s="2" t="s">
        <v>4</v>
      </c>
      <c r="B16" s="2">
        <f>SUM(Q6:Q13)</f>
        <v>0</v>
      </c>
      <c r="C16" s="2"/>
      <c r="D16" s="2"/>
    </row>
    <row r="17" spans="1:4" ht="23.25" customHeight="1">
      <c r="A17" s="2"/>
      <c r="B17" s="2"/>
      <c r="C17" s="2"/>
      <c r="D17" s="2"/>
    </row>
    <row r="18" spans="1:4" ht="23.25" customHeight="1">
      <c r="A18" s="2" t="s">
        <v>42</v>
      </c>
      <c r="B18" s="2">
        <f>SUM(R6:R13)</f>
        <v>4747.34</v>
      </c>
      <c r="C18" s="2" t="s">
        <v>6</v>
      </c>
      <c r="D18" s="9">
        <f>SUM(V6:V13)</f>
        <v>4747.34</v>
      </c>
    </row>
    <row r="19" ht="23.25" customHeight="1"/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18.33203125" style="0" customWidth="1"/>
    <col min="2" max="2" width="43.83203125" style="0" customWidth="1"/>
    <col min="3" max="5" width="21.66015625" style="0" customWidth="1"/>
    <col min="6" max="6" width="39.5" style="0" customWidth="1"/>
  </cols>
  <sheetData>
    <row r="1" ht="18" customHeight="1">
      <c r="F1" s="4" t="s">
        <v>41</v>
      </c>
    </row>
    <row r="2" spans="1:6" ht="25.5" customHeight="1">
      <c r="A2" s="5" t="s">
        <v>20</v>
      </c>
      <c r="B2" s="6"/>
      <c r="C2" s="6"/>
      <c r="D2" s="6"/>
      <c r="E2" s="6"/>
      <c r="F2" s="6"/>
    </row>
    <row r="3" spans="1:6" ht="18" customHeight="1">
      <c r="A3" s="17" t="s">
        <v>16</v>
      </c>
      <c r="B3" s="1"/>
      <c r="C3" s="1"/>
      <c r="D3" s="1"/>
      <c r="E3" s="1"/>
      <c r="F3" s="4" t="s">
        <v>19</v>
      </c>
    </row>
    <row r="4" spans="1:6" ht="37.5" customHeight="1">
      <c r="A4" s="10" t="s">
        <v>40</v>
      </c>
      <c r="B4" s="10" t="s">
        <v>12</v>
      </c>
      <c r="C4" s="3" t="s">
        <v>27</v>
      </c>
      <c r="D4" s="3" t="s">
        <v>2</v>
      </c>
      <c r="E4" s="3" t="s">
        <v>23</v>
      </c>
      <c r="F4" s="3" t="s">
        <v>3</v>
      </c>
    </row>
    <row r="5" spans="1:6" ht="18" customHeight="1">
      <c r="A5" s="12" t="s">
        <v>25</v>
      </c>
      <c r="B5" s="13" t="s">
        <v>25</v>
      </c>
      <c r="C5" s="12">
        <v>1</v>
      </c>
      <c r="D5" s="12">
        <v>2</v>
      </c>
      <c r="E5" s="12">
        <v>3</v>
      </c>
      <c r="F5" s="12">
        <v>4</v>
      </c>
    </row>
    <row r="6" spans="1:6" ht="18" customHeight="1">
      <c r="A6" s="19"/>
      <c r="B6" s="19" t="s">
        <v>8</v>
      </c>
      <c r="C6" s="18">
        <v>4747.34</v>
      </c>
      <c r="D6" s="18">
        <v>2221.74</v>
      </c>
      <c r="E6" s="20">
        <v>2525.6</v>
      </c>
      <c r="F6" s="21" t="s">
        <v>0</v>
      </c>
    </row>
    <row r="7" spans="1:6" ht="18" customHeight="1">
      <c r="A7" s="19" t="s">
        <v>31</v>
      </c>
      <c r="B7" s="19" t="s">
        <v>18</v>
      </c>
      <c r="C7" s="18">
        <v>4096.2</v>
      </c>
      <c r="D7" s="18">
        <v>1570.6</v>
      </c>
      <c r="E7" s="20">
        <v>2525.6</v>
      </c>
      <c r="F7" s="21" t="s">
        <v>0</v>
      </c>
    </row>
    <row r="8" spans="1:6" ht="18" customHeight="1">
      <c r="A8" s="19" t="s">
        <v>24</v>
      </c>
      <c r="B8" s="19" t="s">
        <v>37</v>
      </c>
      <c r="C8" s="18">
        <v>3237.18</v>
      </c>
      <c r="D8" s="18">
        <v>955.18</v>
      </c>
      <c r="E8" s="20">
        <v>2282</v>
      </c>
      <c r="F8" s="21" t="s">
        <v>0</v>
      </c>
    </row>
    <row r="9" spans="1:6" ht="18" customHeight="1">
      <c r="A9" s="19" t="s">
        <v>26</v>
      </c>
      <c r="B9" s="19" t="s">
        <v>33</v>
      </c>
      <c r="C9" s="18">
        <v>859.02</v>
      </c>
      <c r="D9" s="18">
        <v>615.42</v>
      </c>
      <c r="E9" s="20">
        <v>243.6</v>
      </c>
      <c r="F9" s="21" t="s">
        <v>0</v>
      </c>
    </row>
    <row r="10" spans="1:6" ht="18" customHeight="1">
      <c r="A10" s="19" t="s">
        <v>9</v>
      </c>
      <c r="B10" s="19" t="s">
        <v>21</v>
      </c>
      <c r="C10" s="18">
        <v>533.31</v>
      </c>
      <c r="D10" s="18">
        <v>533.31</v>
      </c>
      <c r="E10" s="20">
        <v>0</v>
      </c>
      <c r="F10" s="21" t="s">
        <v>0</v>
      </c>
    </row>
    <row r="11" spans="1:6" ht="18" customHeight="1">
      <c r="A11" s="19" t="s">
        <v>35</v>
      </c>
      <c r="B11" s="19" t="s">
        <v>22</v>
      </c>
      <c r="C11" s="18">
        <v>533.31</v>
      </c>
      <c r="D11" s="18">
        <v>533.31</v>
      </c>
      <c r="E11" s="20">
        <v>0</v>
      </c>
      <c r="F11" s="21" t="s">
        <v>0</v>
      </c>
    </row>
    <row r="12" spans="1:6" ht="18" customHeight="1">
      <c r="A12" s="19" t="s">
        <v>14</v>
      </c>
      <c r="B12" s="19" t="s">
        <v>29</v>
      </c>
      <c r="C12" s="18">
        <v>117.83</v>
      </c>
      <c r="D12" s="18">
        <v>117.83</v>
      </c>
      <c r="E12" s="20">
        <v>0</v>
      </c>
      <c r="F12" s="21" t="s">
        <v>0</v>
      </c>
    </row>
    <row r="13" spans="1:6" ht="18" customHeight="1">
      <c r="A13" s="19" t="s">
        <v>10</v>
      </c>
      <c r="B13" s="19" t="s">
        <v>15</v>
      </c>
      <c r="C13" s="18">
        <v>117.83</v>
      </c>
      <c r="D13" s="18">
        <v>117.83</v>
      </c>
      <c r="E13" s="20">
        <v>0</v>
      </c>
      <c r="F13" s="21" t="s">
        <v>0</v>
      </c>
    </row>
    <row r="14" spans="1:6" ht="18" customHeight="1">
      <c r="A14" s="8"/>
      <c r="B14" s="8"/>
      <c r="F14" s="8"/>
    </row>
    <row r="15" spans="2:6" ht="18" customHeight="1">
      <c r="B15" s="8"/>
      <c r="C15" s="8"/>
      <c r="F15" s="8"/>
    </row>
    <row r="16" spans="2:6" ht="18" customHeight="1">
      <c r="B16" s="8"/>
      <c r="F16" s="8"/>
    </row>
    <row r="17" ht="11.25">
      <c r="F17" s="8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dcterms:created xsi:type="dcterms:W3CDTF">2011-04-25T06:58:59Z</dcterms:created>
  <dcterms:modified xsi:type="dcterms:W3CDTF">2011-04-25T06:58:59Z</dcterms:modified>
  <cp:category/>
  <cp:version/>
  <cp:contentType/>
  <cp:contentStatus/>
</cp:coreProperties>
</file>